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6095" windowHeight="8640"/>
  </bookViews>
  <sheets>
    <sheet name="Sheet1" sheetId="1" r:id="rId1"/>
    <sheet name="Sheet2" sheetId="2" r:id="rId2"/>
    <sheet name="Sheet3" sheetId="3" r:id="rId3"/>
  </sheets>
  <calcPr calcId="144525" calcOnSave="0"/>
  <fileRecoveryPr repairLoad="1"/>
</workbook>
</file>

<file path=xl/calcChain.xml><?xml version="1.0" encoding="utf-8"?>
<calcChain xmlns="http://schemas.openxmlformats.org/spreadsheetml/2006/main">
  <c r="C18" i="1" l="1"/>
  <c r="C17" i="1"/>
  <c r="C16" i="1"/>
  <c r="B16" i="1"/>
  <c r="D18" i="1"/>
  <c r="D17" i="1"/>
  <c r="D16" i="1"/>
  <c r="F18" i="1"/>
  <c r="B18" i="1" s="1"/>
  <c r="F17" i="1"/>
  <c r="B17" i="1" s="1"/>
  <c r="F16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AG28" i="1"/>
  <c r="AF28" i="1"/>
  <c r="AE28" i="1"/>
  <c r="AD28" i="1"/>
  <c r="AG27" i="1"/>
  <c r="AF27" i="1"/>
  <c r="AE27" i="1"/>
  <c r="AD27" i="1"/>
  <c r="AG26" i="1"/>
  <c r="AF26" i="1"/>
  <c r="AE26" i="1"/>
  <c r="AD26" i="1"/>
  <c r="AG25" i="1"/>
  <c r="AF25" i="1"/>
  <c r="AE25" i="1"/>
  <c r="AD25" i="1"/>
  <c r="AG24" i="1"/>
  <c r="AF24" i="1"/>
  <c r="AE24" i="1"/>
  <c r="AD24" i="1"/>
  <c r="AG23" i="1"/>
  <c r="AF23" i="1"/>
  <c r="AE23" i="1"/>
  <c r="AD23" i="1"/>
  <c r="AG22" i="1"/>
  <c r="AF22" i="1"/>
  <c r="AE22" i="1"/>
  <c r="AD22" i="1"/>
  <c r="AG21" i="1"/>
  <c r="AF21" i="1"/>
  <c r="AE21" i="1"/>
  <c r="AD21" i="1"/>
  <c r="AG20" i="1"/>
  <c r="AF20" i="1"/>
  <c r="AE20" i="1"/>
  <c r="AD20" i="1"/>
  <c r="AG19" i="1"/>
  <c r="AF19" i="1"/>
  <c r="AE19" i="1"/>
  <c r="AD19" i="1"/>
  <c r="AG18" i="1"/>
  <c r="AF18" i="1"/>
  <c r="AE18" i="1"/>
  <c r="AD18" i="1"/>
  <c r="E18" i="1" s="1"/>
  <c r="AG17" i="1"/>
  <c r="AF17" i="1"/>
  <c r="AE17" i="1"/>
  <c r="AD17" i="1"/>
  <c r="E17" i="1" s="1"/>
  <c r="AG16" i="1"/>
  <c r="AF16" i="1"/>
  <c r="AE16" i="1"/>
  <c r="AD16" i="1"/>
  <c r="E16" i="1" s="1"/>
  <c r="AG15" i="1"/>
  <c r="AF15" i="1"/>
  <c r="AE15" i="1"/>
  <c r="F15" i="1" s="1"/>
  <c r="AD15" i="1"/>
  <c r="E15" i="1" s="1"/>
  <c r="D15" i="1"/>
  <c r="C15" i="1"/>
  <c r="AG14" i="1"/>
  <c r="AF14" i="1"/>
  <c r="C14" i="1" s="1"/>
  <c r="AE14" i="1"/>
  <c r="F14" i="1" s="1"/>
  <c r="AD14" i="1"/>
  <c r="E14" i="1" s="1"/>
  <c r="D14" i="1"/>
  <c r="AG13" i="1"/>
  <c r="D13" i="1" s="1"/>
  <c r="AF13" i="1"/>
  <c r="C13" i="1" s="1"/>
  <c r="AE13" i="1"/>
  <c r="AD13" i="1"/>
  <c r="E13" i="1" s="1"/>
  <c r="F13" i="1"/>
  <c r="AG12" i="1"/>
  <c r="D12" i="1" s="1"/>
  <c r="AF12" i="1"/>
  <c r="AE12" i="1"/>
  <c r="AD12" i="1"/>
  <c r="E12" i="1" s="1"/>
  <c r="F12" i="1"/>
  <c r="C12" i="1"/>
  <c r="AG11" i="1"/>
  <c r="D11" i="1" s="1"/>
  <c r="AF11" i="1"/>
  <c r="AE11" i="1"/>
  <c r="F11" i="1" s="1"/>
  <c r="AD11" i="1"/>
  <c r="E11" i="1" s="1"/>
  <c r="C11" i="1"/>
  <c r="AG10" i="1"/>
  <c r="AF10" i="1"/>
  <c r="C10" i="1" s="1"/>
  <c r="AE10" i="1"/>
  <c r="F10" i="1" s="1"/>
  <c r="AD10" i="1"/>
  <c r="E10" i="1"/>
  <c r="D10" i="1"/>
  <c r="AG9" i="1"/>
  <c r="D9" i="1" s="1"/>
  <c r="AF9" i="1"/>
  <c r="C9" i="1" s="1"/>
  <c r="AE9" i="1"/>
  <c r="AD9" i="1"/>
  <c r="E9" i="1" s="1"/>
  <c r="F9" i="1"/>
  <c r="AG8" i="1"/>
  <c r="D8" i="1" s="1"/>
  <c r="AF8" i="1"/>
  <c r="AE8" i="1"/>
  <c r="AD8" i="1"/>
  <c r="E8" i="1" s="1"/>
  <c r="F8" i="1"/>
  <c r="C8" i="1"/>
  <c r="AG7" i="1"/>
  <c r="D7" i="1" s="1"/>
  <c r="AF7" i="1"/>
  <c r="AE7" i="1"/>
  <c r="F7" i="1" s="1"/>
  <c r="AD7" i="1"/>
  <c r="E7" i="1" s="1"/>
  <c r="C7" i="1"/>
  <c r="AG6" i="1"/>
  <c r="D6" i="1" s="1"/>
  <c r="AF6" i="1"/>
  <c r="C6" i="1" s="1"/>
  <c r="AE6" i="1"/>
  <c r="F6" i="1" s="1"/>
  <c r="AD6" i="1"/>
  <c r="E6" i="1" s="1"/>
  <c r="AG5" i="1"/>
  <c r="D5" i="1" s="1"/>
  <c r="AF5" i="1"/>
  <c r="C5" i="1" s="1"/>
  <c r="AE5" i="1"/>
  <c r="AD5" i="1"/>
  <c r="E5" i="1" s="1"/>
  <c r="F5" i="1"/>
  <c r="AG4" i="1"/>
  <c r="D4" i="1" s="1"/>
  <c r="AF4" i="1"/>
  <c r="AE4" i="1"/>
  <c r="AD4" i="1"/>
  <c r="E4" i="1" s="1"/>
  <c r="F4" i="1"/>
  <c r="C4" i="1"/>
  <c r="B13" i="1" l="1"/>
  <c r="B9" i="1"/>
  <c r="E29" i="1"/>
  <c r="F29" i="1"/>
  <c r="B8" i="1"/>
  <c r="B12" i="1"/>
  <c r="B5" i="1"/>
  <c r="C29" i="1"/>
  <c r="B7" i="1"/>
  <c r="B11" i="1"/>
  <c r="B15" i="1"/>
  <c r="D29" i="1"/>
  <c r="B6" i="1"/>
  <c r="B10" i="1"/>
  <c r="B14" i="1"/>
  <c r="B4" i="1"/>
  <c r="B29" i="1" l="1"/>
</calcChain>
</file>

<file path=xl/sharedStrings.xml><?xml version="1.0" encoding="utf-8"?>
<sst xmlns="http://schemas.openxmlformats.org/spreadsheetml/2006/main" count="43" uniqueCount="31">
  <si>
    <t xml:space="preserve">Total Points </t>
  </si>
  <si>
    <r>
      <t>PERIOD 1</t>
    </r>
    <r>
      <rPr>
        <b/>
        <sz val="10"/>
        <rFont val="Arial"/>
        <family val="2"/>
      </rPr>
      <t xml:space="preserve">
</t>
    </r>
    <r>
      <rPr>
        <b/>
        <sz val="9"/>
        <rFont val="Arial"/>
        <family val="2"/>
      </rPr>
      <t xml:space="preserve">
</t>
    </r>
  </si>
  <si>
    <t>Percentage</t>
  </si>
  <si>
    <t>Participation Avg</t>
  </si>
  <si>
    <t>HW Avg.</t>
  </si>
  <si>
    <t>Quiz &amp; Lab Avg.</t>
  </si>
  <si>
    <t>Test Avg.</t>
  </si>
  <si>
    <t>Particpation</t>
  </si>
  <si>
    <t>Quiz</t>
  </si>
  <si>
    <t>Test</t>
  </si>
  <si>
    <t>HW</t>
  </si>
  <si>
    <t>Quiz and Lab</t>
  </si>
  <si>
    <t>Homework</t>
  </si>
  <si>
    <t>Total Possible Points</t>
  </si>
  <si>
    <t>Class Average</t>
  </si>
  <si>
    <t xml:space="preserve">HW </t>
  </si>
  <si>
    <t>Brown, Justin</t>
  </si>
  <si>
    <t>Crumpler, Heather</t>
  </si>
  <si>
    <t>Daughtery, Daniel</t>
  </si>
  <si>
    <t>Davis, Stacy</t>
  </si>
  <si>
    <t>Griffin, Jamie</t>
  </si>
  <si>
    <t>Hill, Amy</t>
  </si>
  <si>
    <t>Jones, Christina</t>
  </si>
  <si>
    <t>Johnson, Dave</t>
  </si>
  <si>
    <t>Lane, Robert</t>
  </si>
  <si>
    <t>Lark, Kimberly</t>
  </si>
  <si>
    <t>Marks, Ron</t>
  </si>
  <si>
    <t>Miller, Ryan</t>
  </si>
  <si>
    <t>Morris, Ben</t>
  </si>
  <si>
    <t>Nesbitt, Tracy</t>
  </si>
  <si>
    <t>Peterson, 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</si>
</sst>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</font>
    <font>
      <b/>
      <sz val="10"/>
      <color indexed="12"/>
      <name val="Arial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dashed">
        <color indexed="22"/>
      </right>
      <top style="thin">
        <color indexed="22"/>
      </top>
      <bottom style="thin">
        <color indexed="22"/>
      </bottom>
      <diagonal/>
    </border>
    <border>
      <left style="dashed">
        <color indexed="22"/>
      </left>
      <right style="dashed">
        <color indexed="22"/>
      </right>
      <top style="thin">
        <color indexed="22"/>
      </top>
      <bottom style="thin">
        <color indexed="22"/>
      </bottom>
      <diagonal/>
    </border>
    <border>
      <left style="dashed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/>
      <diagonal/>
    </border>
    <border>
      <left style="medium">
        <color indexed="64"/>
      </left>
      <right style="thin">
        <color indexed="22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ashed">
        <color indexed="22"/>
      </right>
      <top style="thin">
        <color indexed="22"/>
      </top>
      <bottom style="double">
        <color indexed="64"/>
      </bottom>
      <diagonal/>
    </border>
    <border>
      <left style="dashed">
        <color indexed="22"/>
      </left>
      <right style="dashed">
        <color indexed="22"/>
      </right>
      <top style="thin">
        <color indexed="22"/>
      </top>
      <bottom style="double">
        <color indexed="64"/>
      </bottom>
      <diagonal/>
    </border>
    <border>
      <left style="dashed">
        <color indexed="22"/>
      </left>
      <right style="medium">
        <color indexed="64"/>
      </right>
      <top style="thin">
        <color indexed="22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9" fontId="7" fillId="0" borderId="0" applyFont="0" applyFill="0" applyBorder="0" applyAlignment="0" applyProtection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/>
    </xf>
    <xf numFmtId="9" fontId="1" fillId="0" borderId="2" xfId="0" applyNumberFormat="1" applyFont="1" applyBorder="1" applyAlignment="1" applyProtection="1">
      <alignment horizontal="center" vertical="center"/>
    </xf>
    <xf numFmtId="1" fontId="1" fillId="0" borderId="2" xfId="0" applyNumberFormat="1" applyFont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9" fontId="2" fillId="2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9" fontId="2" fillId="0" borderId="0" xfId="0" applyNumberFormat="1" applyFont="1" applyBorder="1" applyAlignment="1" applyProtection="1">
      <alignment horizontal="center" vertical="center"/>
    </xf>
    <xf numFmtId="1" fontId="8" fillId="4" borderId="0" xfId="1" applyNumberFormat="1" applyBorder="1" applyAlignment="1" applyProtection="1">
      <alignment horizontal="center" vertical="center" textRotation="90"/>
    </xf>
    <xf numFmtId="1" fontId="8" fillId="5" borderId="0" xfId="2" applyNumberFormat="1" applyBorder="1" applyAlignment="1" applyProtection="1">
      <alignment horizontal="center" vertical="center" textRotation="90"/>
    </xf>
    <xf numFmtId="1" fontId="8" fillId="6" borderId="0" xfId="3" applyNumberFormat="1" applyBorder="1" applyAlignment="1" applyProtection="1">
      <alignment horizontal="center" vertical="center" textRotation="90"/>
    </xf>
    <xf numFmtId="1" fontId="8" fillId="7" borderId="0" xfId="4" applyNumberFormat="1" applyBorder="1" applyAlignment="1" applyProtection="1">
      <alignment horizontal="center" vertical="center" textRotation="90"/>
    </xf>
    <xf numFmtId="0" fontId="8" fillId="4" borderId="0" xfId="1" applyBorder="1" applyAlignment="1">
      <alignment horizontal="center" textRotation="90"/>
    </xf>
    <xf numFmtId="0" fontId="8" fillId="6" borderId="0" xfId="3" applyBorder="1" applyAlignment="1">
      <alignment horizontal="center" textRotation="90"/>
    </xf>
    <xf numFmtId="0" fontId="8" fillId="7" borderId="0" xfId="4" applyBorder="1" applyAlignment="1">
      <alignment horizontal="center" textRotation="90"/>
    </xf>
    <xf numFmtId="0" fontId="8" fillId="5" borderId="0" xfId="2" applyBorder="1" applyAlignment="1">
      <alignment horizontal="center" textRotation="90"/>
    </xf>
    <xf numFmtId="0" fontId="8" fillId="5" borderId="8" xfId="2" applyBorder="1" applyAlignment="1">
      <alignment horizontal="center" textRotation="90"/>
    </xf>
    <xf numFmtId="0" fontId="1" fillId="0" borderId="0" xfId="0" applyFont="1"/>
    <xf numFmtId="0" fontId="1" fillId="0" borderId="0" xfId="0" applyFont="1" applyAlignment="1">
      <alignment textRotation="90"/>
    </xf>
    <xf numFmtId="0" fontId="1" fillId="2" borderId="9" xfId="0" applyFont="1" applyFill="1" applyBorder="1" applyAlignment="1">
      <alignment wrapText="1"/>
    </xf>
    <xf numFmtId="9" fontId="4" fillId="2" borderId="10" xfId="0" applyNumberFormat="1" applyFont="1" applyFill="1" applyBorder="1" applyAlignment="1" applyProtection="1">
      <alignment horizontal="center" vertical="center"/>
    </xf>
    <xf numFmtId="1" fontId="4" fillId="2" borderId="10" xfId="0" applyNumberFormat="1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3" borderId="0" xfId="0" applyFont="1" applyFill="1" applyAlignment="1"/>
    <xf numFmtId="0" fontId="0" fillId="0" borderId="12" xfId="0" applyBorder="1"/>
    <xf numFmtId="9" fontId="0" fillId="0" borderId="13" xfId="0" applyNumberFormat="1" applyBorder="1" applyAlignment="1" applyProtection="1">
      <alignment horizontal="center" vertical="center"/>
    </xf>
    <xf numFmtId="9" fontId="7" fillId="0" borderId="14" xfId="5" applyFont="1" applyBorder="1" applyAlignment="1" applyProtection="1">
      <alignment horizontal="center" vertical="center"/>
    </xf>
    <xf numFmtId="1" fontId="0" fillId="0" borderId="14" xfId="0" applyNumberFormat="1" applyBorder="1" applyAlignment="1" applyProtection="1">
      <alignment horizontal="center" vertical="center"/>
    </xf>
    <xf numFmtId="1" fontId="0" fillId="0" borderId="15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16" xfId="0" applyNumberFormat="1" applyFill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5" fillId="0" borderId="18" xfId="0" applyFont="1" applyBorder="1"/>
    <xf numFmtId="1" fontId="5" fillId="0" borderId="0" xfId="0" applyNumberFormat="1" applyFont="1" applyBorder="1" applyAlignment="1" applyProtection="1">
      <alignment horizontal="center" vertical="center"/>
    </xf>
    <xf numFmtId="1" fontId="5" fillId="0" borderId="15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1" fontId="5" fillId="0" borderId="17" xfId="0" applyNumberFormat="1" applyFont="1" applyBorder="1" applyAlignment="1">
      <alignment horizontal="center"/>
    </xf>
    <xf numFmtId="0" fontId="5" fillId="0" borderId="0" xfId="0" applyFont="1"/>
    <xf numFmtId="0" fontId="0" fillId="0" borderId="18" xfId="0" applyBorder="1"/>
    <xf numFmtId="1" fontId="0" fillId="0" borderId="0" xfId="0" applyNumberFormat="1" applyBorder="1" applyAlignment="1" applyProtection="1">
      <alignment horizontal="center" vertical="center"/>
    </xf>
    <xf numFmtId="1" fontId="0" fillId="0" borderId="15" xfId="0" applyNumberFormat="1" applyFill="1" applyBorder="1" applyAlignment="1">
      <alignment horizontal="center"/>
    </xf>
    <xf numFmtId="0" fontId="0" fillId="0" borderId="19" xfId="0" applyBorder="1"/>
    <xf numFmtId="1" fontId="0" fillId="0" borderId="20" xfId="0" applyNumberFormat="1" applyBorder="1" applyAlignment="1" applyProtection="1">
      <alignment horizontal="center" vertical="center"/>
    </xf>
    <xf numFmtId="1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0" fontId="5" fillId="0" borderId="24" xfId="0" applyFont="1" applyFill="1" applyBorder="1" applyAlignment="1">
      <alignment horizontal="left"/>
    </xf>
    <xf numFmtId="9" fontId="5" fillId="0" borderId="25" xfId="5" applyFont="1" applyBorder="1" applyAlignment="1">
      <alignment horizontal="center"/>
    </xf>
    <xf numFmtId="1" fontId="5" fillId="0" borderId="25" xfId="0" applyNumberFormat="1" applyFont="1" applyBorder="1" applyAlignment="1">
      <alignment horizontal="center"/>
    </xf>
    <xf numFmtId="1" fontId="5" fillId="0" borderId="26" xfId="0" applyNumberFormat="1" applyFont="1" applyBorder="1" applyAlignment="1">
      <alignment horizontal="center"/>
    </xf>
    <xf numFmtId="0" fontId="6" fillId="0" borderId="0" xfId="0" applyFont="1"/>
    <xf numFmtId="9" fontId="0" fillId="0" borderId="0" xfId="0" applyNumberFormat="1" applyAlignment="1" applyProtection="1">
      <alignment horizontal="center" vertical="center"/>
    </xf>
  </cellXfs>
  <cellStyles count="6">
    <cellStyle name="Accent1" xfId="1" builtinId="29"/>
    <cellStyle name="Accent2" xfId="2" builtinId="33"/>
    <cellStyle name="Accent3" xfId="3" builtinId="37"/>
    <cellStyle name="Accent4" xfId="4" builtinId="41"/>
    <cellStyle name="Normal" xfId="0" builtinId="0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tabSelected="1" topLeftCell="A2" workbookViewId="0">
      <selection activeCell="S22" sqref="S22"/>
    </sheetView>
  </sheetViews>
  <sheetFormatPr defaultRowHeight="15" x14ac:dyDescent="0.25"/>
  <cols>
    <col min="1" max="1" width="18.140625" customWidth="1"/>
    <col min="2" max="2" width="9.140625" style="59"/>
    <col min="3" max="6" width="9.140625" style="47"/>
    <col min="7" max="7" width="3" style="47" customWidth="1"/>
  </cols>
  <sheetData>
    <row r="1" spans="1:33" s="12" customFormat="1" x14ac:dyDescent="0.25">
      <c r="A1" s="1"/>
      <c r="B1" s="2"/>
      <c r="C1" s="3"/>
      <c r="D1" s="3"/>
      <c r="E1" s="3"/>
      <c r="F1" s="3"/>
      <c r="G1"/>
      <c r="H1" s="4"/>
      <c r="I1" s="5"/>
      <c r="J1" s="6"/>
      <c r="K1" s="7"/>
      <c r="L1" s="7"/>
      <c r="M1" s="7"/>
      <c r="N1" s="8"/>
      <c r="O1" s="9"/>
      <c r="P1" s="5"/>
      <c r="Q1" s="6"/>
      <c r="R1" s="8"/>
      <c r="S1" s="9"/>
      <c r="T1" s="5"/>
      <c r="U1" s="10"/>
      <c r="V1" s="10"/>
      <c r="W1" s="10"/>
      <c r="X1" s="10"/>
      <c r="Y1" s="10"/>
      <c r="Z1" s="10"/>
      <c r="AA1" s="10"/>
      <c r="AB1" s="11"/>
      <c r="AE1" s="12" t="s">
        <v>0</v>
      </c>
    </row>
    <row r="2" spans="1:33" s="24" customFormat="1" ht="84.75" x14ac:dyDescent="0.25">
      <c r="A2" s="13" t="s">
        <v>1</v>
      </c>
      <c r="B2" s="14" t="s">
        <v>2</v>
      </c>
      <c r="C2" s="15" t="s">
        <v>3</v>
      </c>
      <c r="D2" s="16" t="s">
        <v>4</v>
      </c>
      <c r="E2" s="17" t="s">
        <v>5</v>
      </c>
      <c r="F2" s="18" t="s">
        <v>6</v>
      </c>
      <c r="G2"/>
      <c r="H2" s="19" t="s">
        <v>7</v>
      </c>
      <c r="I2" s="20"/>
      <c r="J2" s="20" t="s">
        <v>8</v>
      </c>
      <c r="K2" s="20" t="s">
        <v>8</v>
      </c>
      <c r="L2" s="20" t="s">
        <v>8</v>
      </c>
      <c r="M2" s="20" t="s">
        <v>8</v>
      </c>
      <c r="N2" s="20"/>
      <c r="O2" s="21" t="s">
        <v>9</v>
      </c>
      <c r="P2" s="21" t="s">
        <v>9</v>
      </c>
      <c r="Q2" s="21" t="s">
        <v>9</v>
      </c>
      <c r="R2" s="22" t="s">
        <v>15</v>
      </c>
      <c r="S2" s="22" t="s">
        <v>15</v>
      </c>
      <c r="T2" s="22" t="s">
        <v>15</v>
      </c>
      <c r="U2" s="22" t="s">
        <v>10</v>
      </c>
      <c r="V2" s="22" t="s">
        <v>10</v>
      </c>
      <c r="W2" s="22" t="s">
        <v>10</v>
      </c>
      <c r="X2" s="22" t="s">
        <v>10</v>
      </c>
      <c r="Y2" s="22"/>
      <c r="Z2" s="22"/>
      <c r="AA2" s="22"/>
      <c r="AB2" s="23"/>
      <c r="AD2" s="25" t="s">
        <v>11</v>
      </c>
      <c r="AE2" s="25" t="s">
        <v>9</v>
      </c>
      <c r="AF2" s="25" t="s">
        <v>7</v>
      </c>
      <c r="AG2" s="25" t="s">
        <v>12</v>
      </c>
    </row>
    <row r="3" spans="1:33" s="31" customFormat="1" ht="25.5" x14ac:dyDescent="0.2">
      <c r="A3" s="26" t="s">
        <v>13</v>
      </c>
      <c r="B3" s="27"/>
      <c r="C3" s="28"/>
      <c r="D3" s="28"/>
      <c r="E3" s="28"/>
      <c r="F3" s="28"/>
      <c r="G3" s="28"/>
      <c r="H3" s="29">
        <v>100</v>
      </c>
      <c r="I3" s="29"/>
      <c r="J3" s="29">
        <v>20</v>
      </c>
      <c r="K3" s="29">
        <v>20</v>
      </c>
      <c r="L3" s="29">
        <v>10</v>
      </c>
      <c r="M3" s="29">
        <v>10</v>
      </c>
      <c r="N3" s="29"/>
      <c r="O3" s="29">
        <v>100</v>
      </c>
      <c r="P3" s="29">
        <v>100</v>
      </c>
      <c r="Q3" s="29">
        <v>100</v>
      </c>
      <c r="R3" s="29">
        <v>5</v>
      </c>
      <c r="S3" s="29">
        <v>5</v>
      </c>
      <c r="T3" s="29">
        <v>5</v>
      </c>
      <c r="U3" s="29">
        <v>5</v>
      </c>
      <c r="V3" s="29">
        <v>5</v>
      </c>
      <c r="W3" s="29">
        <v>5</v>
      </c>
      <c r="X3" s="29">
        <v>5</v>
      </c>
      <c r="Y3" s="29"/>
      <c r="Z3" s="29"/>
      <c r="AA3" s="29"/>
      <c r="AB3" s="30"/>
    </row>
    <row r="4" spans="1:33" x14ac:dyDescent="0.25">
      <c r="A4" s="32" t="s">
        <v>16</v>
      </c>
      <c r="B4" s="33">
        <f t="shared" ref="B4:B18" si="0">SUM(C4*0.1)+(F4*0.4)+(E4*0.3)+(D4*0.2)</f>
        <v>2.4111904761904759</v>
      </c>
      <c r="C4" s="34">
        <f>SUM(H4/AF4)</f>
        <v>0.95</v>
      </c>
      <c r="D4" s="34">
        <f>(R4+S4+T4+U4+V4+W4+X4+Y4+Z4+AA4+AB4)/AG4</f>
        <v>0.91428571428571426</v>
      </c>
      <c r="E4" s="34">
        <f>(I4+J4+K4+L4+M4+N4)/AD4</f>
        <v>6</v>
      </c>
      <c r="F4" s="34">
        <f>(O4+P4+Q4)/AE4</f>
        <v>0.83333333333333337</v>
      </c>
      <c r="G4" s="35"/>
      <c r="H4" s="36">
        <v>95</v>
      </c>
      <c r="I4" s="37"/>
      <c r="J4" s="37">
        <v>90</v>
      </c>
      <c r="K4" s="37">
        <v>95</v>
      </c>
      <c r="L4" s="37">
        <v>90</v>
      </c>
      <c r="M4" s="37">
        <v>85</v>
      </c>
      <c r="N4" s="38"/>
      <c r="O4" s="38">
        <v>90</v>
      </c>
      <c r="P4" s="37">
        <v>80</v>
      </c>
      <c r="Q4" s="37">
        <v>80</v>
      </c>
      <c r="R4" s="37">
        <v>5</v>
      </c>
      <c r="S4" s="37">
        <v>5</v>
      </c>
      <c r="T4" s="37">
        <v>5</v>
      </c>
      <c r="U4" s="37">
        <v>4</v>
      </c>
      <c r="V4" s="37">
        <v>4</v>
      </c>
      <c r="W4" s="37">
        <v>4</v>
      </c>
      <c r="X4" s="37">
        <v>5</v>
      </c>
      <c r="Y4" s="37"/>
      <c r="Z4" s="37"/>
      <c r="AA4" s="37"/>
      <c r="AB4" s="39"/>
      <c r="AD4">
        <f>SUM(I3,J3,N3,K3,L3,M3)</f>
        <v>60</v>
      </c>
      <c r="AE4">
        <f>SUM(O3,P3,Q3,)</f>
        <v>300</v>
      </c>
      <c r="AF4">
        <f>SUM(H3)</f>
        <v>100</v>
      </c>
      <c r="AG4">
        <f>SUM(R3,S3,T3,U3,V3,W3,X3,Y3,Z3,AA3,AB3)</f>
        <v>35</v>
      </c>
    </row>
    <row r="5" spans="1:33" s="45" customFormat="1" x14ac:dyDescent="0.25">
      <c r="A5" s="40" t="s">
        <v>17</v>
      </c>
      <c r="B5" s="33">
        <f t="shared" si="0"/>
        <v>6.0366666666666671</v>
      </c>
      <c r="C5" s="34">
        <f t="shared" ref="C5:C18" si="1">SUM(H5/AF5)</f>
        <v>0.9</v>
      </c>
      <c r="D5" s="34">
        <f t="shared" ref="D5:D18" si="2">(R5+S5+T5+U5+V5+W5+X5+Y5+Z5+AA5+AB5)/AG5</f>
        <v>19</v>
      </c>
      <c r="E5" s="34">
        <f t="shared" ref="E5:E18" si="3">(I5+J5+K5+L5+M5+N5)/AD5</f>
        <v>6</v>
      </c>
      <c r="F5" s="34">
        <f t="shared" ref="F5:F18" si="4">(O5+P5+Q5)/AE5</f>
        <v>0.8666666666666667</v>
      </c>
      <c r="G5" s="41"/>
      <c r="H5" s="42">
        <v>90</v>
      </c>
      <c r="I5" s="43"/>
      <c r="J5" s="43">
        <v>90</v>
      </c>
      <c r="K5" s="43">
        <v>85</v>
      </c>
      <c r="L5" s="43">
        <v>90</v>
      </c>
      <c r="M5" s="43">
        <v>95</v>
      </c>
      <c r="N5" s="43"/>
      <c r="O5" s="43">
        <v>95</v>
      </c>
      <c r="P5" s="43">
        <v>80</v>
      </c>
      <c r="Q5" s="43">
        <v>85</v>
      </c>
      <c r="R5" s="43">
        <v>100</v>
      </c>
      <c r="S5" s="43">
        <v>90</v>
      </c>
      <c r="T5" s="43">
        <v>95</v>
      </c>
      <c r="U5" s="43">
        <v>90</v>
      </c>
      <c r="V5" s="43">
        <v>100</v>
      </c>
      <c r="W5" s="43">
        <v>100</v>
      </c>
      <c r="X5" s="43">
        <v>90</v>
      </c>
      <c r="Y5" s="43"/>
      <c r="Z5" s="43"/>
      <c r="AA5" s="43"/>
      <c r="AB5" s="44"/>
      <c r="AD5">
        <f>SUM(I3,J3,N3,K3,L3,M3)</f>
        <v>60</v>
      </c>
      <c r="AE5" s="45">
        <f>SUM(O3,P3,Q3,)</f>
        <v>300</v>
      </c>
      <c r="AF5" s="45">
        <f>SUM(H3)</f>
        <v>100</v>
      </c>
      <c r="AG5" s="45">
        <f>SUM(R3,S3,T3,U3,V3,W3,X3,Y3,Z3,AA3,AB3)</f>
        <v>35</v>
      </c>
    </row>
    <row r="6" spans="1:33" x14ac:dyDescent="0.25">
      <c r="A6" s="46" t="s">
        <v>18</v>
      </c>
      <c r="B6" s="33">
        <f t="shared" si="0"/>
        <v>6.1973809523809518</v>
      </c>
      <c r="C6" s="34">
        <f t="shared" si="1"/>
        <v>0.9</v>
      </c>
      <c r="D6" s="34">
        <f t="shared" si="2"/>
        <v>19.428571428571427</v>
      </c>
      <c r="E6" s="34">
        <f t="shared" si="3"/>
        <v>6.25</v>
      </c>
      <c r="F6" s="34">
        <f t="shared" si="4"/>
        <v>0.8666666666666667</v>
      </c>
      <c r="H6" s="36">
        <v>90</v>
      </c>
      <c r="I6" s="37"/>
      <c r="J6" s="37">
        <v>95</v>
      </c>
      <c r="K6" s="37">
        <v>90</v>
      </c>
      <c r="L6" s="37">
        <v>90</v>
      </c>
      <c r="M6" s="37">
        <v>100</v>
      </c>
      <c r="N6" s="38"/>
      <c r="O6" s="38">
        <v>95</v>
      </c>
      <c r="P6" s="37">
        <v>80</v>
      </c>
      <c r="Q6" s="37">
        <v>85</v>
      </c>
      <c r="R6" s="37">
        <v>100</v>
      </c>
      <c r="S6" s="37">
        <v>95</v>
      </c>
      <c r="T6" s="37">
        <v>95</v>
      </c>
      <c r="U6" s="37">
        <v>95</v>
      </c>
      <c r="V6" s="37">
        <v>100</v>
      </c>
      <c r="W6" s="37">
        <v>100</v>
      </c>
      <c r="X6" s="37">
        <v>95</v>
      </c>
      <c r="Y6" s="37"/>
      <c r="Z6" s="37"/>
      <c r="AA6" s="37"/>
      <c r="AB6" s="39"/>
      <c r="AD6">
        <f>SUM(I3,J3,N3,K3,L3,M3)</f>
        <v>60</v>
      </c>
      <c r="AE6">
        <f>SUM(O3,P3,Q3,)</f>
        <v>300</v>
      </c>
      <c r="AF6">
        <f>SUM(H3)</f>
        <v>100</v>
      </c>
      <c r="AG6">
        <f>SUM(R3,S3,T3,U3,V3,W3,X3,Y3,Z3,AA3,AB3)</f>
        <v>35</v>
      </c>
    </row>
    <row r="7" spans="1:33" s="45" customFormat="1" x14ac:dyDescent="0.25">
      <c r="A7" s="40" t="s">
        <v>19</v>
      </c>
      <c r="B7" s="33">
        <f t="shared" si="0"/>
        <v>6.1433333333333335</v>
      </c>
      <c r="C7" s="34">
        <f t="shared" si="1"/>
        <v>0.9</v>
      </c>
      <c r="D7" s="34">
        <f t="shared" si="2"/>
        <v>19</v>
      </c>
      <c r="E7" s="34">
        <f t="shared" si="3"/>
        <v>6.333333333333333</v>
      </c>
      <c r="F7" s="34">
        <f t="shared" si="4"/>
        <v>0.8833333333333333</v>
      </c>
      <c r="G7" s="41"/>
      <c r="H7" s="42">
        <v>90</v>
      </c>
      <c r="I7" s="43"/>
      <c r="J7" s="43">
        <v>90</v>
      </c>
      <c r="K7" s="43">
        <v>95</v>
      </c>
      <c r="L7" s="43">
        <v>95</v>
      </c>
      <c r="M7" s="43">
        <v>100</v>
      </c>
      <c r="N7" s="43"/>
      <c r="O7" s="43">
        <v>90</v>
      </c>
      <c r="P7" s="43">
        <v>85</v>
      </c>
      <c r="Q7" s="43">
        <v>90</v>
      </c>
      <c r="R7" s="43">
        <v>100</v>
      </c>
      <c r="S7" s="43">
        <v>90</v>
      </c>
      <c r="T7" s="43">
        <v>85</v>
      </c>
      <c r="U7" s="43">
        <v>95</v>
      </c>
      <c r="V7" s="43">
        <v>100</v>
      </c>
      <c r="W7" s="43">
        <v>100</v>
      </c>
      <c r="X7" s="43">
        <v>95</v>
      </c>
      <c r="Y7" s="43"/>
      <c r="Z7" s="43"/>
      <c r="AA7" s="43"/>
      <c r="AB7" s="44"/>
      <c r="AD7">
        <f>SUM(I3,J3,N3,K3,L3,M3)</f>
        <v>60</v>
      </c>
      <c r="AE7" s="45">
        <f>SUM(O3,P3,Q3,)</f>
        <v>300</v>
      </c>
      <c r="AF7" s="45">
        <f>SUM(H3)</f>
        <v>100</v>
      </c>
      <c r="AG7" s="45">
        <f>SUM(R3,S3,T3,U3,V3,W3,X3,Y3,Z3,AA3,AB3)</f>
        <v>35</v>
      </c>
    </row>
    <row r="8" spans="1:33" x14ac:dyDescent="0.25">
      <c r="A8" s="46" t="s">
        <v>20</v>
      </c>
      <c r="B8" s="33">
        <f t="shared" si="0"/>
        <v>6.0564285714285724</v>
      </c>
      <c r="C8" s="34">
        <f t="shared" si="1"/>
        <v>0.95</v>
      </c>
      <c r="D8" s="34">
        <f t="shared" si="2"/>
        <v>18.857142857142858</v>
      </c>
      <c r="E8" s="34">
        <f t="shared" si="3"/>
        <v>6.166666666666667</v>
      </c>
      <c r="F8" s="34">
        <f t="shared" si="4"/>
        <v>0.85</v>
      </c>
      <c r="H8" s="36">
        <v>95</v>
      </c>
      <c r="I8" s="37"/>
      <c r="J8" s="37">
        <v>85</v>
      </c>
      <c r="K8" s="37">
        <v>95</v>
      </c>
      <c r="L8" s="37">
        <v>95</v>
      </c>
      <c r="M8" s="37">
        <v>95</v>
      </c>
      <c r="N8" s="38"/>
      <c r="O8" s="38">
        <v>85</v>
      </c>
      <c r="P8" s="37">
        <v>80</v>
      </c>
      <c r="Q8" s="37">
        <v>90</v>
      </c>
      <c r="R8" s="37">
        <v>100</v>
      </c>
      <c r="S8" s="37">
        <v>85</v>
      </c>
      <c r="T8" s="37">
        <v>85</v>
      </c>
      <c r="U8" s="37">
        <v>95</v>
      </c>
      <c r="V8" s="37">
        <v>100</v>
      </c>
      <c r="W8" s="37">
        <v>100</v>
      </c>
      <c r="X8" s="37">
        <v>95</v>
      </c>
      <c r="Y8" s="37"/>
      <c r="Z8" s="37"/>
      <c r="AA8" s="37"/>
      <c r="AB8" s="39"/>
      <c r="AD8">
        <f>SUM(I3,J3,N3,K3,L3,M3)</f>
        <v>60</v>
      </c>
      <c r="AE8">
        <f>SUM(O3,P3,Q3,)</f>
        <v>300</v>
      </c>
      <c r="AF8">
        <f>SUM(H3)</f>
        <v>100</v>
      </c>
      <c r="AG8">
        <f>SUM(R3,S3,T3,U3,V3,W3,X3,Y3,Z3,AA3,AB3)</f>
        <v>35</v>
      </c>
    </row>
    <row r="9" spans="1:33" s="45" customFormat="1" x14ac:dyDescent="0.25">
      <c r="A9" s="40" t="s">
        <v>21</v>
      </c>
      <c r="B9" s="33">
        <f t="shared" si="0"/>
        <v>5.9007142857142858</v>
      </c>
      <c r="C9" s="34">
        <f t="shared" si="1"/>
        <v>1</v>
      </c>
      <c r="D9" s="34">
        <f t="shared" si="2"/>
        <v>18.428571428571427</v>
      </c>
      <c r="E9" s="34">
        <f t="shared" si="3"/>
        <v>5.916666666666667</v>
      </c>
      <c r="F9" s="34">
        <f t="shared" si="4"/>
        <v>0.85</v>
      </c>
      <c r="G9" s="41"/>
      <c r="H9" s="42">
        <v>100</v>
      </c>
      <c r="I9" s="43"/>
      <c r="J9" s="43">
        <v>85</v>
      </c>
      <c r="K9" s="43">
        <v>90</v>
      </c>
      <c r="L9" s="43">
        <v>85</v>
      </c>
      <c r="M9" s="43">
        <v>95</v>
      </c>
      <c r="N9" s="43"/>
      <c r="O9" s="43">
        <v>80</v>
      </c>
      <c r="P9" s="43">
        <v>85</v>
      </c>
      <c r="Q9" s="43">
        <v>90</v>
      </c>
      <c r="R9" s="43">
        <v>100</v>
      </c>
      <c r="S9" s="43">
        <v>85</v>
      </c>
      <c r="T9" s="43">
        <v>80</v>
      </c>
      <c r="U9" s="43">
        <v>95</v>
      </c>
      <c r="V9" s="43">
        <v>100</v>
      </c>
      <c r="W9" s="43">
        <v>100</v>
      </c>
      <c r="X9" s="43">
        <v>85</v>
      </c>
      <c r="Y9" s="43"/>
      <c r="Z9" s="43"/>
      <c r="AA9" s="43"/>
      <c r="AB9" s="44"/>
      <c r="AD9">
        <f>SUM(I3,J3,N3,K3,L3,M3)</f>
        <v>60</v>
      </c>
      <c r="AE9" s="45">
        <f>SUM(O3,P3,Q3,)</f>
        <v>300</v>
      </c>
      <c r="AF9" s="45">
        <f>SUM(H3)</f>
        <v>100</v>
      </c>
      <c r="AG9" s="45">
        <f>SUM(R3,S3,T3,U3,V3,W3,X3,Y3,Z3,AA3,AB3)</f>
        <v>35</v>
      </c>
    </row>
    <row r="10" spans="1:33" x14ac:dyDescent="0.25">
      <c r="A10" s="46" t="s">
        <v>22</v>
      </c>
      <c r="B10" s="33">
        <f t="shared" si="0"/>
        <v>5.8238095238095235</v>
      </c>
      <c r="C10" s="34">
        <f t="shared" si="1"/>
        <v>1</v>
      </c>
      <c r="D10" s="34">
        <f t="shared" si="2"/>
        <v>18.285714285714285</v>
      </c>
      <c r="E10" s="34">
        <f t="shared" si="3"/>
        <v>5.666666666666667</v>
      </c>
      <c r="F10" s="34">
        <f t="shared" si="4"/>
        <v>0.91666666666666663</v>
      </c>
      <c r="H10" s="48">
        <v>100</v>
      </c>
      <c r="I10" s="38"/>
      <c r="J10" s="38">
        <v>85</v>
      </c>
      <c r="K10" s="38">
        <v>85</v>
      </c>
      <c r="L10" s="38">
        <v>80</v>
      </c>
      <c r="M10" s="38">
        <v>90</v>
      </c>
      <c r="N10" s="38"/>
      <c r="O10" s="38">
        <v>85</v>
      </c>
      <c r="P10" s="37">
        <v>90</v>
      </c>
      <c r="Q10" s="37">
        <v>100</v>
      </c>
      <c r="R10" s="37">
        <v>100</v>
      </c>
      <c r="S10" s="37">
        <v>85</v>
      </c>
      <c r="T10" s="37">
        <v>90</v>
      </c>
      <c r="U10" s="37">
        <v>85</v>
      </c>
      <c r="V10" s="37">
        <v>100</v>
      </c>
      <c r="W10" s="37">
        <v>100</v>
      </c>
      <c r="X10" s="37">
        <v>80</v>
      </c>
      <c r="Y10" s="37"/>
      <c r="Z10" s="37"/>
      <c r="AA10" s="37"/>
      <c r="AB10" s="39"/>
      <c r="AD10">
        <f>SUM(I3,J3,N3,K3,L3,M3)</f>
        <v>60</v>
      </c>
      <c r="AE10">
        <f>SUM(O3,P3,Q3,)</f>
        <v>300</v>
      </c>
      <c r="AF10">
        <f>SUM(H3)</f>
        <v>100</v>
      </c>
      <c r="AG10">
        <f>SUM(R3,S3,T3,U3,V3,W3,X3,Y3,Z3,AA3,AB3)</f>
        <v>35</v>
      </c>
    </row>
    <row r="11" spans="1:33" s="45" customFormat="1" x14ac:dyDescent="0.25">
      <c r="A11" s="40" t="s">
        <v>23</v>
      </c>
      <c r="B11" s="33">
        <f t="shared" si="0"/>
        <v>5.9059523809523817</v>
      </c>
      <c r="C11" s="34">
        <f t="shared" si="1"/>
        <v>1</v>
      </c>
      <c r="D11" s="34">
        <f t="shared" si="2"/>
        <v>18.571428571428573</v>
      </c>
      <c r="E11" s="34">
        <f t="shared" si="3"/>
        <v>5.75</v>
      </c>
      <c r="F11" s="34">
        <f t="shared" si="4"/>
        <v>0.91666666666666663</v>
      </c>
      <c r="G11" s="41"/>
      <c r="H11" s="42">
        <v>100</v>
      </c>
      <c r="I11" s="43"/>
      <c r="J11" s="43">
        <v>90</v>
      </c>
      <c r="K11" s="43">
        <v>80</v>
      </c>
      <c r="L11" s="43">
        <v>90</v>
      </c>
      <c r="M11" s="43">
        <v>85</v>
      </c>
      <c r="N11" s="43"/>
      <c r="O11" s="43">
        <v>90</v>
      </c>
      <c r="P11" s="43">
        <v>90</v>
      </c>
      <c r="Q11" s="43">
        <v>95</v>
      </c>
      <c r="R11" s="43">
        <v>100</v>
      </c>
      <c r="S11" s="43">
        <v>90</v>
      </c>
      <c r="T11" s="43">
        <v>100</v>
      </c>
      <c r="U11" s="43">
        <v>80</v>
      </c>
      <c r="V11" s="43">
        <v>100</v>
      </c>
      <c r="W11" s="43">
        <v>100</v>
      </c>
      <c r="X11" s="43">
        <v>80</v>
      </c>
      <c r="Y11" s="43"/>
      <c r="Z11" s="43"/>
      <c r="AA11" s="43"/>
      <c r="AB11" s="44"/>
      <c r="AD11">
        <f>SUM(I3,J3,N3,K3,L3,M3)</f>
        <v>60</v>
      </c>
      <c r="AE11" s="45">
        <f>SUM(O3,P3,Q3,)</f>
        <v>300</v>
      </c>
      <c r="AF11" s="45">
        <f>SUM(H3)</f>
        <v>100</v>
      </c>
      <c r="AG11" s="45">
        <f>SUM(R3,S3,T3,U3,V3,W3,X3,Y3,Z3,AA3,AB3)</f>
        <v>35</v>
      </c>
    </row>
    <row r="12" spans="1:33" x14ac:dyDescent="0.25">
      <c r="A12" s="46" t="s">
        <v>24</v>
      </c>
      <c r="B12" s="33">
        <f t="shared" si="0"/>
        <v>5.988095238095239</v>
      </c>
      <c r="C12" s="34">
        <f t="shared" si="1"/>
        <v>0.95</v>
      </c>
      <c r="D12" s="34">
        <f t="shared" si="2"/>
        <v>18.857142857142858</v>
      </c>
      <c r="E12" s="34">
        <f t="shared" si="3"/>
        <v>5.916666666666667</v>
      </c>
      <c r="F12" s="34">
        <f t="shared" si="4"/>
        <v>0.8666666666666667</v>
      </c>
      <c r="H12" s="48">
        <v>95</v>
      </c>
      <c r="I12" s="38"/>
      <c r="J12" s="38">
        <v>100</v>
      </c>
      <c r="K12" s="38">
        <v>80</v>
      </c>
      <c r="L12" s="38">
        <v>90</v>
      </c>
      <c r="M12" s="38">
        <v>85</v>
      </c>
      <c r="N12" s="38"/>
      <c r="O12" s="38">
        <v>95</v>
      </c>
      <c r="P12" s="37">
        <v>75</v>
      </c>
      <c r="Q12" s="37">
        <v>90</v>
      </c>
      <c r="R12" s="37">
        <v>100</v>
      </c>
      <c r="S12" s="37">
        <v>95</v>
      </c>
      <c r="T12" s="37">
        <v>100</v>
      </c>
      <c r="U12" s="37">
        <v>80</v>
      </c>
      <c r="V12" s="37">
        <v>100</v>
      </c>
      <c r="W12" s="37">
        <v>100</v>
      </c>
      <c r="X12" s="37">
        <v>85</v>
      </c>
      <c r="Y12" s="37"/>
      <c r="Z12" s="37"/>
      <c r="AA12" s="37"/>
      <c r="AB12" s="39"/>
      <c r="AD12">
        <f>SUM(I3,J3,N3,K3,L3,M3)</f>
        <v>60</v>
      </c>
      <c r="AE12">
        <f>SUM(O3,P3,Q3,)</f>
        <v>300</v>
      </c>
      <c r="AF12">
        <f>SUM(H3)</f>
        <v>100</v>
      </c>
      <c r="AG12">
        <f>SUM(R3,S3,T3,U3,V3,W3,X3,Y3,Z3,AA3,AB3)</f>
        <v>35</v>
      </c>
    </row>
    <row r="13" spans="1:33" s="45" customFormat="1" x14ac:dyDescent="0.25">
      <c r="A13" s="40" t="s">
        <v>25</v>
      </c>
      <c r="B13" s="33">
        <f t="shared" si="0"/>
        <v>6.0273809523809518</v>
      </c>
      <c r="C13" s="34">
        <f t="shared" si="1"/>
        <v>0.95</v>
      </c>
      <c r="D13" s="34">
        <f t="shared" si="2"/>
        <v>18.428571428571427</v>
      </c>
      <c r="E13" s="34">
        <f t="shared" si="3"/>
        <v>6.333333333333333</v>
      </c>
      <c r="F13" s="34">
        <f t="shared" si="4"/>
        <v>0.8666666666666667</v>
      </c>
      <c r="G13" s="41"/>
      <c r="H13" s="42">
        <v>95</v>
      </c>
      <c r="I13" s="43"/>
      <c r="J13" s="43">
        <v>100</v>
      </c>
      <c r="K13" s="43">
        <v>85</v>
      </c>
      <c r="L13" s="43">
        <v>100</v>
      </c>
      <c r="M13" s="43">
        <v>95</v>
      </c>
      <c r="N13" s="43"/>
      <c r="O13" s="43">
        <v>95</v>
      </c>
      <c r="P13" s="43">
        <v>70</v>
      </c>
      <c r="Q13" s="43">
        <v>95</v>
      </c>
      <c r="R13" s="43">
        <v>100</v>
      </c>
      <c r="S13" s="43">
        <v>90</v>
      </c>
      <c r="T13" s="43">
        <v>85</v>
      </c>
      <c r="U13" s="43">
        <v>90</v>
      </c>
      <c r="V13" s="43">
        <v>100</v>
      </c>
      <c r="W13" s="43">
        <v>100</v>
      </c>
      <c r="X13" s="43">
        <v>80</v>
      </c>
      <c r="Y13" s="43"/>
      <c r="Z13" s="43"/>
      <c r="AA13" s="43"/>
      <c r="AB13" s="44"/>
      <c r="AD13">
        <f>SUM(I3,J3,N3,K3,L3,M3)</f>
        <v>60</v>
      </c>
      <c r="AE13" s="45">
        <f>SUM(O3,P3,Q3,)</f>
        <v>300</v>
      </c>
      <c r="AF13" s="45">
        <f>SUM(H3)</f>
        <v>100</v>
      </c>
      <c r="AG13" s="45">
        <f>SUM(R3,S3,T3,U3,V3,W3,X3,Y3,Z3,AA3,AB3)</f>
        <v>35</v>
      </c>
    </row>
    <row r="14" spans="1:33" x14ac:dyDescent="0.25">
      <c r="A14" s="46" t="s">
        <v>26</v>
      </c>
      <c r="B14" s="33">
        <f t="shared" si="0"/>
        <v>6.2371428571428567</v>
      </c>
      <c r="C14" s="34">
        <f t="shared" si="1"/>
        <v>0.95</v>
      </c>
      <c r="D14" s="34">
        <f t="shared" si="2"/>
        <v>19.285714285714285</v>
      </c>
      <c r="E14" s="34">
        <f t="shared" si="3"/>
        <v>6.416666666666667</v>
      </c>
      <c r="F14" s="34">
        <f t="shared" si="4"/>
        <v>0.9</v>
      </c>
      <c r="H14" s="48">
        <v>95</v>
      </c>
      <c r="I14" s="37"/>
      <c r="J14" s="37">
        <v>95</v>
      </c>
      <c r="K14" s="37">
        <v>90</v>
      </c>
      <c r="L14" s="37">
        <v>100</v>
      </c>
      <c r="M14" s="37">
        <v>100</v>
      </c>
      <c r="N14" s="37"/>
      <c r="O14" s="37">
        <v>95</v>
      </c>
      <c r="P14" s="37">
        <v>80</v>
      </c>
      <c r="Q14" s="37">
        <v>95</v>
      </c>
      <c r="R14" s="37">
        <v>100</v>
      </c>
      <c r="S14" s="37">
        <v>100</v>
      </c>
      <c r="T14" s="37">
        <v>90</v>
      </c>
      <c r="U14" s="37">
        <v>90</v>
      </c>
      <c r="V14" s="37">
        <v>100</v>
      </c>
      <c r="W14" s="37">
        <v>100</v>
      </c>
      <c r="X14" s="37">
        <v>95</v>
      </c>
      <c r="Y14" s="37"/>
      <c r="Z14" s="37"/>
      <c r="AA14" s="37"/>
      <c r="AB14" s="39"/>
      <c r="AD14">
        <f>SUM(I3,J3,N3,K3,L3,M3)</f>
        <v>60</v>
      </c>
      <c r="AE14">
        <f>SUM(O3,P3,Q3,)</f>
        <v>300</v>
      </c>
      <c r="AF14">
        <f>SUM(H3)</f>
        <v>100</v>
      </c>
      <c r="AG14">
        <f>SUM(R3,S3,T3,U3,V3,W3,X3,Y3,Z3,AA3,AB3)</f>
        <v>35</v>
      </c>
    </row>
    <row r="15" spans="1:33" s="45" customFormat="1" x14ac:dyDescent="0.25">
      <c r="A15" s="40" t="s">
        <v>27</v>
      </c>
      <c r="B15" s="33">
        <f t="shared" si="0"/>
        <v>6.0385714285714283</v>
      </c>
      <c r="C15" s="34">
        <f t="shared" si="1"/>
        <v>1</v>
      </c>
      <c r="D15" s="34">
        <f t="shared" si="2"/>
        <v>19.142857142857142</v>
      </c>
      <c r="E15" s="34">
        <f t="shared" si="3"/>
        <v>5.833333333333333</v>
      </c>
      <c r="F15" s="34">
        <f t="shared" si="4"/>
        <v>0.9</v>
      </c>
      <c r="G15" s="41"/>
      <c r="H15" s="42">
        <v>100</v>
      </c>
      <c r="I15" s="43"/>
      <c r="J15" s="43">
        <v>80</v>
      </c>
      <c r="K15" s="43">
        <v>100</v>
      </c>
      <c r="L15" s="43">
        <v>85</v>
      </c>
      <c r="M15" s="43">
        <v>85</v>
      </c>
      <c r="N15" s="43"/>
      <c r="O15" s="43">
        <v>100</v>
      </c>
      <c r="P15" s="43">
        <v>90</v>
      </c>
      <c r="Q15" s="43">
        <v>80</v>
      </c>
      <c r="R15" s="43">
        <v>100</v>
      </c>
      <c r="S15" s="43">
        <v>100</v>
      </c>
      <c r="T15" s="43">
        <v>85</v>
      </c>
      <c r="U15" s="43">
        <v>100</v>
      </c>
      <c r="V15" s="43">
        <v>100</v>
      </c>
      <c r="W15" s="43">
        <v>100</v>
      </c>
      <c r="X15" s="43">
        <v>85</v>
      </c>
      <c r="Y15" s="43"/>
      <c r="Z15" s="43"/>
      <c r="AA15" s="43"/>
      <c r="AB15" s="44"/>
      <c r="AD15">
        <f>SUM(I3,J3,N3,K3,L3,M3)</f>
        <v>60</v>
      </c>
      <c r="AE15" s="45">
        <f>SUM(O3,P3,Q3,)</f>
        <v>300</v>
      </c>
      <c r="AF15" s="45">
        <f>SUM(H3)</f>
        <v>100</v>
      </c>
      <c r="AG15" s="45">
        <f>SUM(R3,S3,T3,U3,V3,W3,X3,Y3,Z3,AA3,AB3)</f>
        <v>35</v>
      </c>
    </row>
    <row r="16" spans="1:33" x14ac:dyDescent="0.25">
      <c r="A16" s="46" t="s">
        <v>28</v>
      </c>
      <c r="B16" s="33">
        <f t="shared" si="0"/>
        <v>6.0350000000000001</v>
      </c>
      <c r="C16" s="34">
        <f t="shared" si="1"/>
        <v>1</v>
      </c>
      <c r="D16" s="34">
        <f t="shared" si="2"/>
        <v>19</v>
      </c>
      <c r="E16" s="34">
        <f t="shared" si="3"/>
        <v>5.916666666666667</v>
      </c>
      <c r="F16" s="34">
        <f t="shared" si="4"/>
        <v>0.9</v>
      </c>
      <c r="H16" s="48">
        <v>100</v>
      </c>
      <c r="I16" s="37"/>
      <c r="J16" s="37">
        <v>85</v>
      </c>
      <c r="K16" s="37">
        <v>100</v>
      </c>
      <c r="L16" s="37">
        <v>80</v>
      </c>
      <c r="M16" s="37">
        <v>90</v>
      </c>
      <c r="N16" s="37"/>
      <c r="O16" s="37">
        <v>95</v>
      </c>
      <c r="P16" s="37">
        <v>90</v>
      </c>
      <c r="Q16" s="37">
        <v>85</v>
      </c>
      <c r="R16" s="37">
        <v>100</v>
      </c>
      <c r="S16" s="37">
        <v>100</v>
      </c>
      <c r="T16" s="37">
        <v>85</v>
      </c>
      <c r="U16" s="37">
        <v>100</v>
      </c>
      <c r="V16" s="37">
        <v>100</v>
      </c>
      <c r="W16" s="37">
        <v>100</v>
      </c>
      <c r="X16" s="37">
        <v>80</v>
      </c>
      <c r="Y16" s="37"/>
      <c r="Z16" s="37"/>
      <c r="AA16" s="37"/>
      <c r="AB16" s="39"/>
      <c r="AD16">
        <f>SUM(I3,J3,N3,K3,L3,M3)</f>
        <v>60</v>
      </c>
      <c r="AE16">
        <f>SUM(O3,P3,Q3,)</f>
        <v>300</v>
      </c>
      <c r="AF16">
        <f>SUM(H3)</f>
        <v>100</v>
      </c>
      <c r="AG16">
        <f>SUM(R3,S3,T3,U3,V3,W3,X3,Y3,Z3,AA3,AB3)</f>
        <v>35</v>
      </c>
    </row>
    <row r="17" spans="1:33" s="45" customFormat="1" x14ac:dyDescent="0.25">
      <c r="A17" s="40" t="s">
        <v>29</v>
      </c>
      <c r="B17" s="33">
        <f t="shared" si="0"/>
        <v>6.0097619047619055</v>
      </c>
      <c r="C17" s="34">
        <f t="shared" si="1"/>
        <v>0.9</v>
      </c>
      <c r="D17" s="34">
        <f t="shared" si="2"/>
        <v>18.857142857142858</v>
      </c>
      <c r="E17" s="34">
        <f t="shared" si="3"/>
        <v>5.916666666666667</v>
      </c>
      <c r="F17" s="34">
        <f t="shared" si="4"/>
        <v>0.93333333333333335</v>
      </c>
      <c r="G17" s="41"/>
      <c r="H17" s="42">
        <v>90</v>
      </c>
      <c r="I17" s="43"/>
      <c r="J17" s="43">
        <v>80</v>
      </c>
      <c r="K17" s="43">
        <v>100</v>
      </c>
      <c r="L17" s="43">
        <v>85</v>
      </c>
      <c r="M17" s="43">
        <v>90</v>
      </c>
      <c r="N17" s="43"/>
      <c r="O17" s="43">
        <v>100</v>
      </c>
      <c r="P17" s="43">
        <v>90</v>
      </c>
      <c r="Q17" s="43">
        <v>90</v>
      </c>
      <c r="R17" s="43">
        <v>100</v>
      </c>
      <c r="S17" s="43">
        <v>95</v>
      </c>
      <c r="T17" s="43">
        <v>90</v>
      </c>
      <c r="U17" s="43">
        <v>90</v>
      </c>
      <c r="V17" s="43">
        <v>100</v>
      </c>
      <c r="W17" s="43">
        <v>100</v>
      </c>
      <c r="X17" s="43">
        <v>85</v>
      </c>
      <c r="Y17" s="43"/>
      <c r="Z17" s="43"/>
      <c r="AA17" s="43"/>
      <c r="AB17" s="44"/>
      <c r="AD17">
        <f>SUM(I3,J3,N3,K3,L3,M3)</f>
        <v>60</v>
      </c>
      <c r="AE17" s="45">
        <f>SUM(O3,P3,Q3,)</f>
        <v>300</v>
      </c>
      <c r="AF17" s="45">
        <f>SUM(H3)</f>
        <v>100</v>
      </c>
      <c r="AG17" s="45">
        <f>SUM(R3,S3,T3,U3,V3,W3,X3,Y3,Z3,AA3,AB3)</f>
        <v>35</v>
      </c>
    </row>
    <row r="18" spans="1:33" x14ac:dyDescent="0.25">
      <c r="A18" s="46" t="s">
        <v>30</v>
      </c>
      <c r="B18" s="33">
        <f t="shared" si="0"/>
        <v>5.9933333333333341</v>
      </c>
      <c r="C18" s="34">
        <f t="shared" si="1"/>
        <v>0.95</v>
      </c>
      <c r="D18" s="34">
        <f t="shared" si="2"/>
        <v>19</v>
      </c>
      <c r="E18" s="34">
        <f t="shared" si="3"/>
        <v>5.75</v>
      </c>
      <c r="F18" s="34">
        <f t="shared" si="4"/>
        <v>0.93333333333333335</v>
      </c>
      <c r="H18" s="48">
        <v>95</v>
      </c>
      <c r="I18" s="37"/>
      <c r="J18" s="37">
        <v>85</v>
      </c>
      <c r="K18" s="37">
        <v>90</v>
      </c>
      <c r="L18" s="37">
        <v>85</v>
      </c>
      <c r="M18" s="37">
        <v>85</v>
      </c>
      <c r="N18" s="37"/>
      <c r="O18" s="37">
        <v>95</v>
      </c>
      <c r="P18" s="37">
        <v>85</v>
      </c>
      <c r="Q18" s="37">
        <v>100</v>
      </c>
      <c r="R18" s="37">
        <v>100</v>
      </c>
      <c r="S18" s="37">
        <v>95</v>
      </c>
      <c r="T18" s="37">
        <v>85</v>
      </c>
      <c r="U18" s="37">
        <v>95</v>
      </c>
      <c r="V18" s="37">
        <v>100</v>
      </c>
      <c r="W18" s="37">
        <v>100</v>
      </c>
      <c r="X18" s="37">
        <v>90</v>
      </c>
      <c r="Y18" s="37"/>
      <c r="Z18" s="37"/>
      <c r="AA18" s="37"/>
      <c r="AB18" s="39"/>
      <c r="AD18">
        <f>SUM(I3,J3,N3,K3,L3,M3)</f>
        <v>60</v>
      </c>
      <c r="AE18">
        <f>SUM(O3,P3,Q3,)</f>
        <v>300</v>
      </c>
      <c r="AF18">
        <f>SUM(H3)</f>
        <v>100</v>
      </c>
      <c r="AG18">
        <f>SUM(R3,S3,T3,U3,V3,W3,X3,Y3,Z3,AA3,AB3)</f>
        <v>35</v>
      </c>
    </row>
    <row r="19" spans="1:33" s="45" customFormat="1" x14ac:dyDescent="0.25">
      <c r="A19" s="40"/>
      <c r="B19" s="33"/>
      <c r="C19" s="34"/>
      <c r="D19" s="34"/>
      <c r="E19" s="34"/>
      <c r="F19" s="34"/>
      <c r="G19" s="41"/>
      <c r="H19" s="42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4"/>
      <c r="AD19">
        <f>SUM(I3,J3,N3,K3,L3,M3)</f>
        <v>60</v>
      </c>
      <c r="AE19" s="45">
        <f>SUM(O3,P3,Q3,)</f>
        <v>300</v>
      </c>
      <c r="AF19" s="45">
        <f>SUM(H3)</f>
        <v>100</v>
      </c>
      <c r="AG19" s="45">
        <f>SUM(R3,S3,T3,U3,V3,W3,X3,Y3,Z3,AA3,AB3)</f>
        <v>35</v>
      </c>
    </row>
    <row r="20" spans="1:33" x14ac:dyDescent="0.25">
      <c r="A20" s="46"/>
      <c r="B20" s="33"/>
      <c r="C20" s="34"/>
      <c r="D20" s="34"/>
      <c r="E20" s="34"/>
      <c r="F20" s="34"/>
      <c r="H20" s="48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9"/>
      <c r="AD20">
        <f>SUM(I3,J3,N3,K3,L3,M3)</f>
        <v>60</v>
      </c>
      <c r="AE20">
        <f>SUM(O3,P3,Q3,)</f>
        <v>300</v>
      </c>
      <c r="AF20">
        <f>SUM(H3)</f>
        <v>100</v>
      </c>
      <c r="AG20">
        <f>SUM(R3,S3,T3,U3,V3,W3,X3,Y3,Z3,AA3,AB3)</f>
        <v>35</v>
      </c>
    </row>
    <row r="21" spans="1:33" s="45" customFormat="1" x14ac:dyDescent="0.25">
      <c r="A21" s="40"/>
      <c r="B21" s="33"/>
      <c r="C21" s="34"/>
      <c r="D21" s="34"/>
      <c r="E21" s="34"/>
      <c r="F21" s="34"/>
      <c r="G21" s="41"/>
      <c r="H21" s="42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4"/>
      <c r="AD21">
        <f>SUM(I3,J3,N3,K3,L3,M3)</f>
        <v>60</v>
      </c>
      <c r="AE21" s="45">
        <f>SUM(O3,P3,Q3,)</f>
        <v>300</v>
      </c>
      <c r="AF21" s="45">
        <f>SUM(H3)</f>
        <v>100</v>
      </c>
      <c r="AG21" s="45">
        <f>SUM(R3,S3,T3,U3,V3,W3,X3,Y3,Z3,AA3,AB3)</f>
        <v>35</v>
      </c>
    </row>
    <row r="22" spans="1:33" x14ac:dyDescent="0.25">
      <c r="A22" s="46"/>
      <c r="B22" s="33"/>
      <c r="C22" s="34"/>
      <c r="D22" s="34"/>
      <c r="E22" s="34"/>
      <c r="F22" s="34"/>
      <c r="H22" s="48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9"/>
      <c r="AD22">
        <f>SUM(I3,J3,N3,K3,L3,M3)</f>
        <v>60</v>
      </c>
      <c r="AE22">
        <f>SUM(O3,P3,Q3,)</f>
        <v>300</v>
      </c>
      <c r="AF22">
        <f>SUM(H3)</f>
        <v>100</v>
      </c>
      <c r="AG22">
        <f>SUM(R3,S3,T3,U3,V3,W3,X3,Y3,Z3,AA3,AB3)</f>
        <v>35</v>
      </c>
    </row>
    <row r="23" spans="1:33" s="45" customFormat="1" x14ac:dyDescent="0.25">
      <c r="A23" s="40"/>
      <c r="B23" s="33"/>
      <c r="C23" s="34"/>
      <c r="D23" s="34"/>
      <c r="E23" s="34"/>
      <c r="F23" s="34"/>
      <c r="G23" s="41"/>
      <c r="H23" s="42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D23">
        <f>SUM(I3,J3,N3,K3,L3,M3)</f>
        <v>60</v>
      </c>
      <c r="AE23" s="45">
        <f>SUM(O3,P3,Q3,)</f>
        <v>300</v>
      </c>
      <c r="AF23" s="45">
        <f>SUM(H3)</f>
        <v>100</v>
      </c>
      <c r="AG23" s="45">
        <f>SUM(R3,S3,T3,U3,V3,W3,X3,Y3,Z3,AA3,AB3)</f>
        <v>35</v>
      </c>
    </row>
    <row r="24" spans="1:33" x14ac:dyDescent="0.25">
      <c r="A24" s="46"/>
      <c r="B24" s="33"/>
      <c r="C24" s="34"/>
      <c r="D24" s="34"/>
      <c r="E24" s="34"/>
      <c r="F24" s="34"/>
      <c r="H24" s="48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9"/>
      <c r="AD24">
        <f>SUM(I3,J3,N3,K3,L3,M3)</f>
        <v>60</v>
      </c>
      <c r="AE24">
        <f>SUM(O3,P3,Q3,)</f>
        <v>300</v>
      </c>
      <c r="AF24">
        <f>SUM(H3)</f>
        <v>100</v>
      </c>
      <c r="AG24">
        <f>SUM(R3,S3,T3,U3,V3,W3,X3,Y3,Z3,AA3,AB3)</f>
        <v>35</v>
      </c>
    </row>
    <row r="25" spans="1:33" s="45" customFormat="1" x14ac:dyDescent="0.25">
      <c r="A25" s="40"/>
      <c r="B25" s="33"/>
      <c r="C25" s="34"/>
      <c r="D25" s="34"/>
      <c r="E25" s="34"/>
      <c r="F25" s="34"/>
      <c r="G25" s="41"/>
      <c r="H25" s="42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4"/>
      <c r="AD25">
        <f>SUM(I3,J3,N3,K3,L3,M3)</f>
        <v>60</v>
      </c>
      <c r="AE25" s="45">
        <f>SUM(O3,P3,Q3,)</f>
        <v>300</v>
      </c>
      <c r="AF25" s="45">
        <f>SUM(H3)</f>
        <v>100</v>
      </c>
      <c r="AG25" s="45">
        <f>SUM(R3,S3,T3,U3,V3,W3,X3,Y3,Z3,AA3,AB3)</f>
        <v>35</v>
      </c>
    </row>
    <row r="26" spans="1:33" x14ac:dyDescent="0.25">
      <c r="A26" s="46"/>
      <c r="B26" s="33"/>
      <c r="C26" s="34"/>
      <c r="D26" s="34"/>
      <c r="E26" s="34"/>
      <c r="F26" s="34"/>
      <c r="H26" s="48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9"/>
      <c r="AD26">
        <f>SUM(I3,J3,N3,K3,L3,M3)</f>
        <v>60</v>
      </c>
      <c r="AE26">
        <f>SUM(O3,P3,Q3,)</f>
        <v>300</v>
      </c>
      <c r="AF26">
        <f>SUM(H3)</f>
        <v>100</v>
      </c>
      <c r="AG26">
        <f>SUM(R3,S3,T3,U3,V3,W3,X3,Y3,Z3,AA3,AB3)</f>
        <v>35</v>
      </c>
    </row>
    <row r="27" spans="1:33" s="45" customFormat="1" x14ac:dyDescent="0.25">
      <c r="A27" s="40"/>
      <c r="B27" s="33"/>
      <c r="C27" s="34"/>
      <c r="D27" s="34"/>
      <c r="E27" s="34"/>
      <c r="F27" s="34"/>
      <c r="G27" s="41"/>
      <c r="H27" s="42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4"/>
      <c r="AD27">
        <f>SUM(I3,J3,N3,K3,L3,M3)</f>
        <v>60</v>
      </c>
      <c r="AE27" s="45">
        <f>SUM(O3,P3,Q3,)</f>
        <v>300</v>
      </c>
      <c r="AF27" s="45">
        <f>SUM(H3)</f>
        <v>100</v>
      </c>
      <c r="AG27" s="45">
        <f>SUM(R3,S3,T3,U3,V3,W3,X3,Y3,Z3,AA3,AB3)</f>
        <v>35</v>
      </c>
    </row>
    <row r="28" spans="1:33" ht="15.75" thickBot="1" x14ac:dyDescent="0.3">
      <c r="A28" s="49"/>
      <c r="B28" s="33"/>
      <c r="C28" s="34"/>
      <c r="D28" s="34"/>
      <c r="E28" s="34"/>
      <c r="F28" s="34"/>
      <c r="G28" s="50"/>
      <c r="H28" s="51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3"/>
      <c r="AD28">
        <f>SUM(I3,J3,N3,K3,L3,M3)</f>
        <v>60</v>
      </c>
      <c r="AE28">
        <f>SUM(O3,P3,Q3,)</f>
        <v>300</v>
      </c>
      <c r="AF28">
        <f>SUM(H3)</f>
        <v>100</v>
      </c>
      <c r="AG28">
        <f>SUM(R3,S3,T3,U3,V3,W3,X3,Y3,Z3,AA3,AB3)</f>
        <v>35</v>
      </c>
    </row>
    <row r="29" spans="1:33" s="58" customFormat="1" ht="14.25" thickTop="1" thickBot="1" x14ac:dyDescent="0.25">
      <c r="A29" s="54" t="s">
        <v>14</v>
      </c>
      <c r="B29" s="55">
        <f>AVERAGE(B4:B28)</f>
        <v>5.7869841269841267</v>
      </c>
      <c r="C29" s="55">
        <f>AVERAGE(C4:C28)</f>
        <v>0.95333333333333314</v>
      </c>
      <c r="D29" s="55">
        <f>AVERAGE(D4:D28)</f>
        <v>17.670476190476187</v>
      </c>
      <c r="E29" s="55">
        <f>AVERAGE(E4:E28)</f>
        <v>6.0111111111111111</v>
      </c>
      <c r="F29" s="55">
        <f>AVERAGE(F4:F28)</f>
        <v>0.88555555555555565</v>
      </c>
      <c r="G29" s="56"/>
      <c r="H29" s="56">
        <f>AVERAGE(H4:H28)</f>
        <v>95.333333333333329</v>
      </c>
      <c r="I29" s="56" t="e">
        <f t="shared" ref="I29:AB29" si="5">AVERAGE(I4:I28)</f>
        <v>#DIV/0!</v>
      </c>
      <c r="J29" s="56">
        <f t="shared" si="5"/>
        <v>89</v>
      </c>
      <c r="K29" s="56">
        <f t="shared" si="5"/>
        <v>90.666666666666671</v>
      </c>
      <c r="L29" s="56">
        <f t="shared" si="5"/>
        <v>89.333333333333329</v>
      </c>
      <c r="M29" s="56">
        <f t="shared" si="5"/>
        <v>91.666666666666671</v>
      </c>
      <c r="N29" s="56" t="e">
        <f t="shared" si="5"/>
        <v>#DIV/0!</v>
      </c>
      <c r="O29" s="56">
        <f t="shared" si="5"/>
        <v>92.333333333333329</v>
      </c>
      <c r="P29" s="56">
        <f t="shared" si="5"/>
        <v>83.333333333333329</v>
      </c>
      <c r="Q29" s="56">
        <f t="shared" si="5"/>
        <v>90</v>
      </c>
      <c r="R29" s="56">
        <f t="shared" si="5"/>
        <v>93.666666666666671</v>
      </c>
      <c r="S29" s="56">
        <f t="shared" si="5"/>
        <v>86.666666666666671</v>
      </c>
      <c r="T29" s="56">
        <f t="shared" si="5"/>
        <v>83.666666666666671</v>
      </c>
      <c r="U29" s="56">
        <f t="shared" si="5"/>
        <v>85.6</v>
      </c>
      <c r="V29" s="56">
        <f t="shared" si="5"/>
        <v>93.6</v>
      </c>
      <c r="W29" s="56">
        <f t="shared" si="5"/>
        <v>93.6</v>
      </c>
      <c r="X29" s="56">
        <f t="shared" si="5"/>
        <v>81.666666666666671</v>
      </c>
      <c r="Y29" s="56" t="e">
        <f t="shared" si="5"/>
        <v>#DIV/0!</v>
      </c>
      <c r="Z29" s="56" t="e">
        <f t="shared" si="5"/>
        <v>#DIV/0!</v>
      </c>
      <c r="AA29" s="56" t="e">
        <f t="shared" si="5"/>
        <v>#DIV/0!</v>
      </c>
      <c r="AB29" s="57" t="e">
        <f t="shared" si="5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50D8D68-184B-4A5E-8797-E7EC7BAC92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Katie</cp:lastModifiedBy>
  <dcterms:created xsi:type="dcterms:W3CDTF">2011-09-13T19:32:18Z</dcterms:created>
  <dcterms:modified xsi:type="dcterms:W3CDTF">2011-09-21T03:28:55Z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TC300025689990</vt:lpwstr>
  </property>
</Properties>
</file>